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mar03" sheetId="1" r:id="rId1"/>
    <sheet name="abr03" sheetId="2" r:id="rId2"/>
    <sheet name="mai03" sheetId="3" r:id="rId3"/>
    <sheet name="jun03" sheetId="4" r:id="rId4"/>
  </sheets>
  <definedNames/>
  <calcPr fullCalcOnLoad="1"/>
</workbook>
</file>

<file path=xl/sharedStrings.xml><?xml version="1.0" encoding="utf-8"?>
<sst xmlns="http://schemas.openxmlformats.org/spreadsheetml/2006/main" count="154" uniqueCount="25">
  <si>
    <t>M I N I S T É R I O   D A     F A Z E N D A                                                               S E C R E T A R I A   D A   R E C E I T A    F E D E R A L</t>
  </si>
  <si>
    <t>PERÍODO DE APURAÇÃO</t>
  </si>
  <si>
    <r>
      <t xml:space="preserve">Documento de Arrecadação do Sistema Integrado de Pagamento de Impostos e Contribuições das Micro e Empresas de Pequeno Porte                     </t>
    </r>
    <r>
      <rPr>
        <sz val="9"/>
        <rFont val="Arial"/>
        <family val="2"/>
      </rPr>
      <t xml:space="preserve">                                                              DARF SIMPLES</t>
    </r>
  </si>
  <si>
    <t>NÚMERO DO CPF OU CNPJ</t>
  </si>
  <si>
    <t>67.845.891/0001-58</t>
  </si>
  <si>
    <t>CÓDIGO DA RECEITA</t>
  </si>
  <si>
    <t xml:space="preserve">6 1 0 6 </t>
  </si>
  <si>
    <t>NOME / TELEFONE</t>
  </si>
  <si>
    <t>VALOR DA RECEITA BRUTA ACUMULADA</t>
  </si>
  <si>
    <t>RISSATO &amp; SHAYEB LTDA. - ME.                                                                  (14) 234-1212</t>
  </si>
  <si>
    <t>PERCENTUAL</t>
  </si>
  <si>
    <t>VALOR DO PRINCIPAL</t>
  </si>
  <si>
    <t>ATENÇÃO - Preenchimento, conforme Instrução Normativa: 67/96</t>
  </si>
  <si>
    <t>VALOR DA MULTA</t>
  </si>
  <si>
    <t xml:space="preserve">  - Vedado o recolhimento de valor inferior à R$ 10,00</t>
  </si>
  <si>
    <t xml:space="preserve">Vencimento </t>
  </si>
  <si>
    <t>VALOR DOS JUROS E / OU ENCARGOS DL - 1.025/69</t>
  </si>
  <si>
    <t>Base de Calculo</t>
  </si>
  <si>
    <t>Multa</t>
  </si>
  <si>
    <t>VALOR TOTAL</t>
  </si>
  <si>
    <t>Juros</t>
  </si>
  <si>
    <t>Cálculo para Pagamento até</t>
  </si>
  <si>
    <t xml:space="preserve">AUTENTICAÇÃO BANCÁRIA (Somente nas 1ª e 2ª vias) </t>
  </si>
  <si>
    <t>M I N I S T É R I O   D A     F A Z E N D A                                   S E C R E T A R I A   D A   R E C E I T A    F E D E R A L</t>
  </si>
  <si>
    <r>
      <t xml:space="preserve">Documento de Arrecadação do Sistema Integrado de Pagamento de Impostos e Contribuições das Micro e Empresas de Pequeno Porte            </t>
    </r>
    <r>
      <rPr>
        <sz val="9"/>
        <rFont val="Arial"/>
        <family val="2"/>
      </rPr>
      <t xml:space="preserve">                          DARF SIMPLES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</si>
</sst>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"/>
    <numFmt numFmtId="166" formatCode="DD/MM/YYYY"/>
    <numFmt numFmtId="167" formatCode="#,##0.00;[RED]#,##0.00"/>
    <numFmt numFmtId="168" formatCode="0.00%"/>
    <numFmt numFmtId="169" formatCode="&quot;R$ &quot;#,##0.00;[RED]&quot;R$ &quot;#,##0.00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164" fontId="3" fillId="0" borderId="2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1" fillId="0" borderId="5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vertical="top" wrapText="1"/>
    </xf>
    <xf numFmtId="164" fontId="3" fillId="0" borderId="7" xfId="0" applyFont="1" applyBorder="1" applyAlignment="1">
      <alignment horizontal="left" vertical="top" wrapText="1"/>
    </xf>
    <xf numFmtId="164" fontId="0" fillId="0" borderId="8" xfId="0" applyBorder="1" applyAlignment="1">
      <alignment/>
    </xf>
    <xf numFmtId="165" fontId="2" fillId="0" borderId="4" xfId="0" applyNumberFormat="1" applyFont="1" applyBorder="1" applyAlignment="1">
      <alignment horizontal="center" vertical="top" wrapText="1"/>
    </xf>
    <xf numFmtId="164" fontId="3" fillId="0" borderId="9" xfId="0" applyFont="1" applyBorder="1" applyAlignment="1">
      <alignment horizontal="left" vertical="top" wrapText="1"/>
    </xf>
    <xf numFmtId="166" fontId="4" fillId="0" borderId="10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7" fontId="4" fillId="0" borderId="3" xfId="0" applyNumberFormat="1" applyFont="1" applyFill="1" applyBorder="1" applyAlignment="1">
      <alignment horizontal="right" vertical="center" wrapText="1"/>
    </xf>
    <xf numFmtId="164" fontId="6" fillId="0" borderId="11" xfId="0" applyFont="1" applyBorder="1" applyAlignment="1">
      <alignment horizontal="left" vertical="top" wrapText="1"/>
    </xf>
    <xf numFmtId="168" fontId="4" fillId="0" borderId="3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0" fillId="0" borderId="2" xfId="0" applyBorder="1" applyAlignment="1">
      <alignment/>
    </xf>
    <xf numFmtId="164" fontId="1" fillId="0" borderId="13" xfId="0" applyFont="1" applyBorder="1" applyAlignment="1">
      <alignment horizontal="left" vertical="center" wrapText="1"/>
    </xf>
    <xf numFmtId="167" fontId="4" fillId="0" borderId="3" xfId="0" applyNumberFormat="1" applyFont="1" applyBorder="1" applyAlignment="1">
      <alignment horizontal="right" vertical="center"/>
    </xf>
    <xf numFmtId="164" fontId="1" fillId="0" borderId="13" xfId="0" applyFont="1" applyBorder="1" applyAlignment="1">
      <alignment horizontal="left" vertical="center" wrapText="1" indent="4"/>
    </xf>
    <xf numFmtId="164" fontId="7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left"/>
    </xf>
    <xf numFmtId="166" fontId="8" fillId="0" borderId="9" xfId="0" applyNumberFormat="1" applyFont="1" applyBorder="1" applyAlignment="1">
      <alignment horizontal="left"/>
    </xf>
    <xf numFmtId="164" fontId="1" fillId="0" borderId="0" xfId="0" applyFont="1" applyBorder="1" applyAlignment="1">
      <alignment horizontal="left" vertical="center"/>
    </xf>
    <xf numFmtId="169" fontId="8" fillId="0" borderId="9" xfId="0" applyNumberFormat="1" applyFont="1" applyBorder="1" applyAlignment="1">
      <alignment horizontal="left" vertical="center"/>
    </xf>
    <xf numFmtId="164" fontId="2" fillId="0" borderId="4" xfId="0" applyFont="1" applyBorder="1" applyAlignment="1">
      <alignment horizontal="justify" vertical="top"/>
    </xf>
    <xf numFmtId="168" fontId="8" fillId="0" borderId="9" xfId="0" applyNumberFormat="1" applyFont="1" applyBorder="1" applyAlignment="1">
      <alignment horizontal="left" vertical="center"/>
    </xf>
    <xf numFmtId="167" fontId="4" fillId="0" borderId="3" xfId="0" applyNumberFormat="1" applyFont="1" applyBorder="1" applyAlignment="1">
      <alignment horizontal="right" vertical="center" wrapText="1"/>
    </xf>
    <xf numFmtId="164" fontId="1" fillId="0" borderId="0" xfId="0" applyFont="1" applyBorder="1" applyAlignment="1">
      <alignment horizontal="justify" vertical="top"/>
    </xf>
    <xf numFmtId="166" fontId="8" fillId="0" borderId="9" xfId="0" applyNumberFormat="1" applyFont="1" applyBorder="1" applyAlignment="1">
      <alignment horizontal="left" vertical="center"/>
    </xf>
    <xf numFmtId="164" fontId="0" fillId="0" borderId="9" xfId="0" applyBorder="1" applyAlignment="1">
      <alignment/>
    </xf>
    <xf numFmtId="164" fontId="3" fillId="0" borderId="0" xfId="0" applyFont="1" applyBorder="1" applyAlignment="1">
      <alignment horizontal="left" vertical="top" wrapText="1"/>
    </xf>
    <xf numFmtId="165" fontId="5" fillId="0" borderId="4" xfId="0" applyNumberFormat="1" applyFont="1" applyBorder="1" applyAlignment="1">
      <alignment horizontal="center" vertical="top" wrapText="1"/>
    </xf>
    <xf numFmtId="164" fontId="0" fillId="0" borderId="14" xfId="0" applyBorder="1" applyAlignment="1">
      <alignment/>
    </xf>
    <xf numFmtId="166" fontId="1" fillId="0" borderId="9" xfId="0" applyNumberFormat="1" applyFont="1" applyBorder="1" applyAlignment="1">
      <alignment horizontal="justify" vertical="top"/>
    </xf>
    <xf numFmtId="164" fontId="1" fillId="0" borderId="2" xfId="0" applyFont="1" applyBorder="1" applyAlignment="1">
      <alignment horizontal="left" wrapText="1" indent="3"/>
    </xf>
    <xf numFmtId="164" fontId="1" fillId="0" borderId="5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2</xdr:col>
      <xdr:colOff>247650</xdr:colOff>
      <xdr:row>1</xdr:row>
      <xdr:rowOff>152400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5238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</xdr:colOff>
      <xdr:row>18</xdr:row>
      <xdr:rowOff>38100</xdr:rowOff>
    </xdr:from>
    <xdr:to>
      <xdr:col>2</xdr:col>
      <xdr:colOff>247650</xdr:colOff>
      <xdr:row>19</xdr:row>
      <xdr:rowOff>152400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495675"/>
          <a:ext cx="5238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B1">
      <selection activeCell="I2" sqref="I2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3" width="25.00390625" style="0" customWidth="1"/>
    <col min="4" max="4" width="22.7109375" style="0" customWidth="1"/>
    <col min="5" max="5" width="3.00390625" style="0" customWidth="1"/>
    <col min="6" max="6" width="22.00390625" style="0" customWidth="1"/>
    <col min="7" max="7" width="24.57421875" style="0" customWidth="1"/>
    <col min="8" max="8" width="1.7109375" style="0" customWidth="1"/>
  </cols>
  <sheetData>
    <row r="1" spans="2:7" ht="24.75" customHeight="1">
      <c r="B1" s="1"/>
      <c r="C1" s="2" t="s">
        <v>0</v>
      </c>
      <c r="D1" s="2"/>
      <c r="E1" s="3">
        <v>2</v>
      </c>
      <c r="F1" s="4" t="s">
        <v>1</v>
      </c>
      <c r="G1" s="5">
        <v>37711</v>
      </c>
    </row>
    <row r="2" spans="2:7" ht="24.75" customHeight="1">
      <c r="B2" s="6"/>
      <c r="C2" s="7" t="s">
        <v>2</v>
      </c>
      <c r="D2" s="7"/>
      <c r="E2" s="8">
        <v>3</v>
      </c>
      <c r="F2" s="9" t="s">
        <v>3</v>
      </c>
      <c r="G2" s="5" t="s">
        <v>4</v>
      </c>
    </row>
    <row r="3" spans="2:7" ht="24.75" customHeight="1">
      <c r="B3" s="10"/>
      <c r="C3" s="7"/>
      <c r="D3" s="7"/>
      <c r="E3" s="11">
        <v>4</v>
      </c>
      <c r="F3" s="12" t="s">
        <v>5</v>
      </c>
      <c r="G3" s="13" t="s">
        <v>6</v>
      </c>
    </row>
    <row r="4" spans="2:7" ht="10.5" customHeight="1">
      <c r="B4" s="14">
        <v>1</v>
      </c>
      <c r="C4" s="4" t="s">
        <v>7</v>
      </c>
      <c r="D4" s="4"/>
      <c r="E4" s="8">
        <v>5</v>
      </c>
      <c r="F4" s="9" t="s">
        <v>8</v>
      </c>
      <c r="G4" s="15">
        <f>16136+16350+3050+3301</f>
        <v>38837</v>
      </c>
    </row>
    <row r="5" spans="2:7" ht="14.25" customHeight="1">
      <c r="B5" s="14"/>
      <c r="C5" s="4"/>
      <c r="D5" s="4"/>
      <c r="E5" s="8"/>
      <c r="F5" s="9"/>
      <c r="G5" s="15"/>
    </row>
    <row r="6" spans="2:7" ht="24.75" customHeight="1">
      <c r="B6" s="16" t="s">
        <v>9</v>
      </c>
      <c r="C6" s="16"/>
      <c r="D6" s="16"/>
      <c r="E6" s="8">
        <v>6</v>
      </c>
      <c r="F6" s="9" t="s">
        <v>10</v>
      </c>
      <c r="G6" s="17">
        <v>0.054</v>
      </c>
    </row>
    <row r="7" spans="1:7" ht="10.5" customHeight="1">
      <c r="A7" s="18"/>
      <c r="B7" s="16"/>
      <c r="C7" s="16"/>
      <c r="D7" s="16"/>
      <c r="E7" s="8">
        <v>7</v>
      </c>
      <c r="F7" s="9" t="s">
        <v>11</v>
      </c>
      <c r="G7" s="15">
        <f>D12*G6</f>
        <v>178.254</v>
      </c>
    </row>
    <row r="8" spans="1:7" ht="14.25" customHeight="1">
      <c r="A8" s="18"/>
      <c r="B8" s="1"/>
      <c r="C8" s="19"/>
      <c r="D8" s="20"/>
      <c r="E8" s="8"/>
      <c r="F8" s="9"/>
      <c r="G8" s="15"/>
    </row>
    <row r="9" spans="1:7" ht="10.5" customHeight="1">
      <c r="A9" s="18"/>
      <c r="B9" s="21" t="s">
        <v>12</v>
      </c>
      <c r="C9" s="21"/>
      <c r="D9" s="21"/>
      <c r="E9" s="8">
        <v>8</v>
      </c>
      <c r="F9" s="9" t="s">
        <v>13</v>
      </c>
      <c r="G9" s="22">
        <f>G7*D13</f>
        <v>35.6508</v>
      </c>
    </row>
    <row r="10" spans="1:7" ht="14.25" customHeight="1">
      <c r="A10" s="18"/>
      <c r="B10" s="23" t="s">
        <v>14</v>
      </c>
      <c r="C10" s="23"/>
      <c r="D10" s="23"/>
      <c r="E10" s="8"/>
      <c r="F10" s="9"/>
      <c r="G10" s="22"/>
    </row>
    <row r="11" spans="1:7" ht="10.5" customHeight="1">
      <c r="A11" s="18"/>
      <c r="B11" s="24"/>
      <c r="C11" s="25" t="s">
        <v>15</v>
      </c>
      <c r="D11" s="26">
        <f>G1+10</f>
        <v>37721</v>
      </c>
      <c r="E11" s="8">
        <v>9</v>
      </c>
      <c r="F11" s="9" t="s">
        <v>16</v>
      </c>
      <c r="G11" s="22">
        <f>G7*D14</f>
        <v>12.317351399999998</v>
      </c>
    </row>
    <row r="12" spans="1:7" ht="14.25" customHeight="1">
      <c r="A12" s="18"/>
      <c r="B12" s="24"/>
      <c r="C12" s="27" t="s">
        <v>17</v>
      </c>
      <c r="D12" s="28">
        <v>3301</v>
      </c>
      <c r="E12" s="8"/>
      <c r="F12" s="9"/>
      <c r="G12" s="22"/>
    </row>
    <row r="13" spans="1:7" ht="10.5" customHeight="1">
      <c r="A13" s="18"/>
      <c r="B13" s="29"/>
      <c r="C13" s="27" t="s">
        <v>18</v>
      </c>
      <c r="D13" s="30">
        <v>0.2</v>
      </c>
      <c r="E13" s="8">
        <v>10</v>
      </c>
      <c r="F13" s="9" t="s">
        <v>19</v>
      </c>
      <c r="G13" s="31">
        <f>G7+G9+G11</f>
        <v>226.2221514</v>
      </c>
    </row>
    <row r="14" spans="1:7" ht="14.25" customHeight="1">
      <c r="A14" s="18"/>
      <c r="B14" s="29"/>
      <c r="C14" s="27" t="s">
        <v>20</v>
      </c>
      <c r="D14" s="30">
        <v>0.0691</v>
      </c>
      <c r="E14" s="8"/>
      <c r="F14" s="9"/>
      <c r="G14" s="31"/>
    </row>
    <row r="15" spans="1:7" ht="10.5" customHeight="1">
      <c r="A15" s="18"/>
      <c r="B15" s="29"/>
      <c r="C15" s="32" t="s">
        <v>21</v>
      </c>
      <c r="D15" s="33">
        <v>37864</v>
      </c>
      <c r="E15" s="3">
        <v>11</v>
      </c>
      <c r="F15" s="4" t="s">
        <v>22</v>
      </c>
      <c r="G15" s="4"/>
    </row>
    <row r="16" spans="1:7" ht="12" customHeight="1">
      <c r="A16" s="18"/>
      <c r="B16" s="29"/>
      <c r="C16" s="18"/>
      <c r="D16" s="34"/>
      <c r="E16" s="3"/>
      <c r="F16" s="35"/>
      <c r="G16" s="34"/>
    </row>
    <row r="17" spans="1:7" ht="14.25" customHeight="1">
      <c r="A17" s="18"/>
      <c r="B17" s="29"/>
      <c r="C17" s="18"/>
      <c r="D17" s="18"/>
      <c r="E17" s="36"/>
      <c r="F17" s="35"/>
      <c r="G17" s="34"/>
    </row>
    <row r="18" spans="2:7" ht="9" customHeight="1">
      <c r="B18" s="37"/>
      <c r="C18" s="37"/>
      <c r="D18" s="37"/>
      <c r="E18" s="37"/>
      <c r="F18" s="37"/>
      <c r="G18" s="37"/>
    </row>
    <row r="19" spans="2:7" ht="24.75" customHeight="1">
      <c r="B19" s="1"/>
      <c r="C19" s="2" t="s">
        <v>0</v>
      </c>
      <c r="D19" s="2"/>
      <c r="E19" s="3">
        <v>2</v>
      </c>
      <c r="F19" s="4" t="s">
        <v>1</v>
      </c>
      <c r="G19" s="5">
        <f>G1</f>
        <v>37711</v>
      </c>
    </row>
    <row r="20" spans="2:7" ht="24.75" customHeight="1">
      <c r="B20" s="6"/>
      <c r="C20" s="7" t="s">
        <v>2</v>
      </c>
      <c r="D20" s="7"/>
      <c r="E20" s="8">
        <v>3</v>
      </c>
      <c r="F20" s="9" t="s">
        <v>3</v>
      </c>
      <c r="G20" s="5" t="str">
        <f>G2</f>
        <v>67.845.891/0001-58</v>
      </c>
    </row>
    <row r="21" spans="2:7" ht="24.75" customHeight="1">
      <c r="B21" s="10"/>
      <c r="C21" s="7"/>
      <c r="D21" s="7"/>
      <c r="E21" s="11">
        <v>4</v>
      </c>
      <c r="F21" s="12" t="s">
        <v>5</v>
      </c>
      <c r="G21" s="13" t="str">
        <f>G3</f>
        <v>6 1 0 6 </v>
      </c>
    </row>
    <row r="22" spans="2:7" ht="10.5" customHeight="1">
      <c r="B22" s="14">
        <v>1</v>
      </c>
      <c r="C22" s="4" t="s">
        <v>7</v>
      </c>
      <c r="D22" s="4"/>
      <c r="E22" s="8">
        <v>5</v>
      </c>
      <c r="F22" s="9" t="s">
        <v>8</v>
      </c>
      <c r="G22" s="15">
        <f>G4</f>
        <v>38837</v>
      </c>
    </row>
    <row r="23" spans="2:7" ht="14.25" customHeight="1">
      <c r="B23" s="14"/>
      <c r="C23" s="4"/>
      <c r="D23" s="4"/>
      <c r="E23" s="8"/>
      <c r="F23" s="9"/>
      <c r="G23" s="15"/>
    </row>
    <row r="24" spans="2:7" ht="24.75" customHeight="1">
      <c r="B24" s="16" t="str">
        <f>B6</f>
        <v>RISSATO &amp; SHAYEB LTDA. - ME.                                                                  (14) 234-1212</v>
      </c>
      <c r="C24" s="16"/>
      <c r="D24" s="16"/>
      <c r="E24" s="8">
        <v>6</v>
      </c>
      <c r="F24" s="9" t="s">
        <v>10</v>
      </c>
      <c r="G24" s="17">
        <f>G6</f>
        <v>0.054</v>
      </c>
    </row>
    <row r="25" spans="1:7" ht="10.5" customHeight="1">
      <c r="A25" s="18"/>
      <c r="B25" s="16"/>
      <c r="C25" s="16"/>
      <c r="D25" s="16"/>
      <c r="E25" s="8">
        <v>7</v>
      </c>
      <c r="F25" s="9" t="s">
        <v>11</v>
      </c>
      <c r="G25" s="15">
        <f>G7</f>
        <v>178.254</v>
      </c>
    </row>
    <row r="26" spans="1:7" ht="14.25" customHeight="1">
      <c r="A26" s="18"/>
      <c r="B26" s="1"/>
      <c r="C26" s="19"/>
      <c r="D26" s="20"/>
      <c r="E26" s="8"/>
      <c r="F26" s="9"/>
      <c r="G26" s="15"/>
    </row>
    <row r="27" spans="1:7" ht="10.5" customHeight="1">
      <c r="A27" s="18"/>
      <c r="B27" s="21" t="s">
        <v>12</v>
      </c>
      <c r="C27" s="21"/>
      <c r="D27" s="21"/>
      <c r="E27" s="8">
        <v>8</v>
      </c>
      <c r="F27" s="9" t="s">
        <v>13</v>
      </c>
      <c r="G27" s="22">
        <f>G9</f>
        <v>35.6508</v>
      </c>
    </row>
    <row r="28" spans="1:7" ht="14.25" customHeight="1">
      <c r="A28" s="18"/>
      <c r="B28" s="23" t="s">
        <v>14</v>
      </c>
      <c r="C28" s="23"/>
      <c r="D28" s="23"/>
      <c r="E28" s="8"/>
      <c r="F28" s="9"/>
      <c r="G28" s="22"/>
    </row>
    <row r="29" spans="1:7" ht="10.5" customHeight="1">
      <c r="A29" s="18"/>
      <c r="B29" s="24"/>
      <c r="C29" s="25" t="str">
        <f>C11</f>
        <v>Vencimento </v>
      </c>
      <c r="D29" s="26">
        <f>D11</f>
        <v>37721</v>
      </c>
      <c r="E29" s="8">
        <v>9</v>
      </c>
      <c r="F29" s="9" t="s">
        <v>16</v>
      </c>
      <c r="G29" s="22">
        <f>G11</f>
        <v>12.317351399999998</v>
      </c>
    </row>
    <row r="30" spans="1:7" ht="14.25" customHeight="1">
      <c r="A30" s="18"/>
      <c r="B30" s="24"/>
      <c r="C30" s="27" t="str">
        <f>C12</f>
        <v>Base de Calculo</v>
      </c>
      <c r="D30" s="28">
        <f>D12</f>
        <v>3301</v>
      </c>
      <c r="E30" s="8"/>
      <c r="F30" s="9"/>
      <c r="G30" s="22"/>
    </row>
    <row r="31" spans="1:7" ht="10.5" customHeight="1">
      <c r="A31" s="18"/>
      <c r="B31" s="29"/>
      <c r="C31" s="27" t="str">
        <f>C13</f>
        <v>Multa</v>
      </c>
      <c r="D31" s="30">
        <f>D13</f>
        <v>0.2</v>
      </c>
      <c r="E31" s="8">
        <v>10</v>
      </c>
      <c r="F31" s="9" t="s">
        <v>19</v>
      </c>
      <c r="G31" s="31">
        <f>G13</f>
        <v>226.2221514</v>
      </c>
    </row>
    <row r="32" spans="1:7" ht="14.25" customHeight="1">
      <c r="A32" s="18"/>
      <c r="B32" s="29"/>
      <c r="C32" s="32" t="str">
        <f>C14</f>
        <v>Juros</v>
      </c>
      <c r="D32" s="30">
        <f>D14</f>
        <v>0.0691</v>
      </c>
      <c r="E32" s="8"/>
      <c r="F32" s="9"/>
      <c r="G32" s="31"/>
    </row>
    <row r="33" spans="1:7" ht="10.5" customHeight="1">
      <c r="A33" s="18"/>
      <c r="B33" s="29"/>
      <c r="C33" s="32" t="str">
        <f>C15</f>
        <v>Cálculo para Pagamento até</v>
      </c>
      <c r="D33" s="38">
        <f>D15</f>
        <v>37864</v>
      </c>
      <c r="E33" s="3">
        <v>11</v>
      </c>
      <c r="F33" s="4" t="s">
        <v>22</v>
      </c>
      <c r="G33" s="4"/>
    </row>
    <row r="34" spans="1:7" ht="12" customHeight="1">
      <c r="A34" s="18"/>
      <c r="B34" s="29"/>
      <c r="C34" s="18"/>
      <c r="D34" s="34"/>
      <c r="E34" s="3"/>
      <c r="F34" s="35"/>
      <c r="G34" s="34"/>
    </row>
    <row r="35" spans="2:7" ht="14.25" customHeight="1">
      <c r="B35" s="6"/>
      <c r="E35" s="6"/>
      <c r="F35" s="18"/>
      <c r="G35" s="34"/>
    </row>
  </sheetData>
  <mergeCells count="48">
    <mergeCell ref="C1:D1"/>
    <mergeCell ref="C2:D3"/>
    <mergeCell ref="B4:B5"/>
    <mergeCell ref="C4:D5"/>
    <mergeCell ref="E4:E5"/>
    <mergeCell ref="F4:F5"/>
    <mergeCell ref="G4:G5"/>
    <mergeCell ref="B6:D7"/>
    <mergeCell ref="E7:E8"/>
    <mergeCell ref="F7:F8"/>
    <mergeCell ref="G7:G8"/>
    <mergeCell ref="B9:D9"/>
    <mergeCell ref="E9:E10"/>
    <mergeCell ref="F9:F10"/>
    <mergeCell ref="G9:G10"/>
    <mergeCell ref="B10:D10"/>
    <mergeCell ref="E11:E12"/>
    <mergeCell ref="F11:F12"/>
    <mergeCell ref="G11:G12"/>
    <mergeCell ref="E13:E14"/>
    <mergeCell ref="F13:F14"/>
    <mergeCell ref="G13:G14"/>
    <mergeCell ref="E15:E16"/>
    <mergeCell ref="F15:G15"/>
    <mergeCell ref="C19:D19"/>
    <mergeCell ref="C20:D21"/>
    <mergeCell ref="B22:B23"/>
    <mergeCell ref="C22:D23"/>
    <mergeCell ref="E22:E23"/>
    <mergeCell ref="F22:F23"/>
    <mergeCell ref="G22:G23"/>
    <mergeCell ref="B24:D25"/>
    <mergeCell ref="E25:E26"/>
    <mergeCell ref="F25:F26"/>
    <mergeCell ref="G25:G26"/>
    <mergeCell ref="B27:D27"/>
    <mergeCell ref="E27:E28"/>
    <mergeCell ref="F27:F28"/>
    <mergeCell ref="G27:G28"/>
    <mergeCell ref="B28:D28"/>
    <mergeCell ref="E29:E30"/>
    <mergeCell ref="F29:F30"/>
    <mergeCell ref="G29:G30"/>
    <mergeCell ref="E31:E32"/>
    <mergeCell ref="F31:F32"/>
    <mergeCell ref="G31:G32"/>
    <mergeCell ref="E33:E34"/>
    <mergeCell ref="F33:G33"/>
  </mergeCells>
  <printOptions horizontalCentered="1" verticalCentered="1"/>
  <pageMargins left="0.3541666666666667" right="0.19652777777777777" top="0.19652777777777777" bottom="0.59027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B1">
      <selection activeCell="I10" sqref="I10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3" width="25.00390625" style="0" customWidth="1"/>
    <col min="4" max="4" width="22.7109375" style="0" customWidth="1"/>
    <col min="5" max="5" width="3.00390625" style="0" customWidth="1"/>
    <col min="6" max="6" width="22.00390625" style="0" customWidth="1"/>
    <col min="7" max="7" width="24.57421875" style="0" customWidth="1"/>
    <col min="8" max="8" width="1.7109375" style="0" customWidth="1"/>
  </cols>
  <sheetData>
    <row r="1" spans="1:7" ht="24.75" customHeight="1">
      <c r="A1">
        <v>10</v>
      </c>
      <c r="B1" s="1"/>
      <c r="C1" s="2" t="s">
        <v>0</v>
      </c>
      <c r="D1" s="2"/>
      <c r="E1" s="3">
        <v>2</v>
      </c>
      <c r="F1" s="4" t="s">
        <v>1</v>
      </c>
      <c r="G1" s="5">
        <f>mar03!G1+30</f>
        <v>37741</v>
      </c>
    </row>
    <row r="2" spans="2:7" ht="24.75" customHeight="1">
      <c r="B2" s="6"/>
      <c r="C2" s="7" t="s">
        <v>2</v>
      </c>
      <c r="D2" s="7"/>
      <c r="E2" s="8">
        <v>3</v>
      </c>
      <c r="F2" s="9" t="s">
        <v>3</v>
      </c>
      <c r="G2" s="5" t="s">
        <v>4</v>
      </c>
    </row>
    <row r="3" spans="2:7" ht="24.75" customHeight="1">
      <c r="B3" s="10"/>
      <c r="C3" s="7"/>
      <c r="D3" s="7"/>
      <c r="E3" s="11">
        <v>4</v>
      </c>
      <c r="F3" s="12" t="s">
        <v>5</v>
      </c>
      <c r="G3" s="13" t="s">
        <v>6</v>
      </c>
    </row>
    <row r="4" spans="2:7" ht="10.5" customHeight="1">
      <c r="B4" s="14">
        <v>1</v>
      </c>
      <c r="C4" s="4" t="s">
        <v>7</v>
      </c>
      <c r="D4" s="4"/>
      <c r="E4" s="8">
        <v>5</v>
      </c>
      <c r="F4" s="9" t="s">
        <v>8</v>
      </c>
      <c r="G4" s="15">
        <f>mar03!G4+3193+3779</f>
        <v>45809</v>
      </c>
    </row>
    <row r="5" spans="2:7" ht="14.25" customHeight="1">
      <c r="B5" s="14"/>
      <c r="C5" s="4"/>
      <c r="D5" s="4"/>
      <c r="E5" s="8"/>
      <c r="F5" s="9"/>
      <c r="G5" s="15"/>
    </row>
    <row r="6" spans="2:7" ht="24.75" customHeight="1">
      <c r="B6" s="16" t="s">
        <v>9</v>
      </c>
      <c r="C6" s="16"/>
      <c r="D6" s="16"/>
      <c r="E6" s="8">
        <v>6</v>
      </c>
      <c r="F6" s="9" t="s">
        <v>10</v>
      </c>
      <c r="G6" s="17">
        <v>0.054</v>
      </c>
    </row>
    <row r="7" spans="1:7" ht="10.5" customHeight="1">
      <c r="A7" s="18"/>
      <c r="B7" s="16"/>
      <c r="C7" s="16"/>
      <c r="D7" s="16"/>
      <c r="E7" s="8">
        <v>7</v>
      </c>
      <c r="F7" s="9" t="s">
        <v>11</v>
      </c>
      <c r="G7" s="15">
        <f>D12*G6</f>
        <v>204.066</v>
      </c>
    </row>
    <row r="8" spans="1:7" ht="14.25" customHeight="1">
      <c r="A8" s="18"/>
      <c r="B8" s="1"/>
      <c r="C8" s="19"/>
      <c r="D8" s="20"/>
      <c r="E8" s="8"/>
      <c r="F8" s="9"/>
      <c r="G8" s="15"/>
    </row>
    <row r="9" spans="1:7" ht="10.5" customHeight="1">
      <c r="A9" s="18"/>
      <c r="B9" s="21" t="s">
        <v>12</v>
      </c>
      <c r="C9" s="21"/>
      <c r="D9" s="21"/>
      <c r="E9" s="8">
        <v>8</v>
      </c>
      <c r="F9" s="9" t="s">
        <v>13</v>
      </c>
      <c r="G9" s="22">
        <f>G7*D13</f>
        <v>40.8132</v>
      </c>
    </row>
    <row r="10" spans="1:7" ht="14.25" customHeight="1">
      <c r="A10" s="18"/>
      <c r="B10" s="23" t="s">
        <v>14</v>
      </c>
      <c r="C10" s="23"/>
      <c r="D10" s="23"/>
      <c r="E10" s="8"/>
      <c r="F10" s="9"/>
      <c r="G10" s="22"/>
    </row>
    <row r="11" spans="1:7" ht="10.5" customHeight="1">
      <c r="A11" s="18"/>
      <c r="B11" s="24"/>
      <c r="C11" s="25" t="s">
        <v>15</v>
      </c>
      <c r="D11" s="26">
        <f>G1+10</f>
        <v>37751</v>
      </c>
      <c r="E11" s="8">
        <v>9</v>
      </c>
      <c r="F11" s="9" t="s">
        <v>16</v>
      </c>
      <c r="G11" s="22">
        <f>G7*D14</f>
        <v>10.0808604</v>
      </c>
    </row>
    <row r="12" spans="1:7" ht="14.25" customHeight="1">
      <c r="A12" s="18"/>
      <c r="B12" s="24"/>
      <c r="C12" s="27" t="s">
        <v>17</v>
      </c>
      <c r="D12" s="28">
        <v>3779</v>
      </c>
      <c r="E12" s="8"/>
      <c r="F12" s="9"/>
      <c r="G12" s="22"/>
    </row>
    <row r="13" spans="1:7" ht="10.5" customHeight="1">
      <c r="A13" s="18"/>
      <c r="B13" s="29"/>
      <c r="C13" s="27" t="s">
        <v>18</v>
      </c>
      <c r="D13" s="30">
        <v>0.2</v>
      </c>
      <c r="E13" s="8">
        <v>10</v>
      </c>
      <c r="F13" s="9" t="s">
        <v>19</v>
      </c>
      <c r="G13" s="31">
        <f>G7+G9+G11</f>
        <v>254.9600604</v>
      </c>
    </row>
    <row r="14" spans="1:7" ht="14.25" customHeight="1">
      <c r="A14" s="18"/>
      <c r="B14" s="29"/>
      <c r="C14" s="27" t="s">
        <v>20</v>
      </c>
      <c r="D14" s="30">
        <v>0.0494</v>
      </c>
      <c r="E14" s="8"/>
      <c r="F14" s="9"/>
      <c r="G14" s="31"/>
    </row>
    <row r="15" spans="1:7" ht="10.5" customHeight="1">
      <c r="A15" s="18"/>
      <c r="B15" s="29"/>
      <c r="C15" s="32" t="s">
        <v>21</v>
      </c>
      <c r="D15" s="33">
        <f>mar03!D15</f>
        <v>37864</v>
      </c>
      <c r="E15" s="3">
        <v>11</v>
      </c>
      <c r="F15" s="4" t="s">
        <v>22</v>
      </c>
      <c r="G15" s="4"/>
    </row>
    <row r="16" spans="1:7" ht="12" customHeight="1">
      <c r="A16" s="18"/>
      <c r="B16" s="29"/>
      <c r="C16" s="18"/>
      <c r="D16" s="34"/>
      <c r="E16" s="3"/>
      <c r="F16" s="35"/>
      <c r="G16" s="34"/>
    </row>
    <row r="17" spans="1:7" ht="14.25" customHeight="1">
      <c r="A17" s="18"/>
      <c r="B17" s="29"/>
      <c r="C17" s="18"/>
      <c r="D17" s="18"/>
      <c r="E17" s="36"/>
      <c r="F17" s="35"/>
      <c r="G17" s="34"/>
    </row>
    <row r="18" spans="2:7" ht="9" customHeight="1">
      <c r="B18" s="37"/>
      <c r="C18" s="37"/>
      <c r="D18" s="37"/>
      <c r="E18" s="37"/>
      <c r="F18" s="37"/>
      <c r="G18" s="37"/>
    </row>
    <row r="19" spans="2:7" ht="24.75" customHeight="1">
      <c r="B19" s="1"/>
      <c r="C19" s="2" t="s">
        <v>0</v>
      </c>
      <c r="D19" s="2"/>
      <c r="E19" s="3">
        <v>2</v>
      </c>
      <c r="F19" s="4" t="s">
        <v>1</v>
      </c>
      <c r="G19" s="5">
        <f>G1</f>
        <v>37741</v>
      </c>
    </row>
    <row r="20" spans="2:7" ht="24.75" customHeight="1">
      <c r="B20" s="6"/>
      <c r="C20" s="7" t="s">
        <v>2</v>
      </c>
      <c r="D20" s="7"/>
      <c r="E20" s="8">
        <v>3</v>
      </c>
      <c r="F20" s="9" t="s">
        <v>3</v>
      </c>
      <c r="G20" s="5" t="str">
        <f>G2</f>
        <v>67.845.891/0001-58</v>
      </c>
    </row>
    <row r="21" spans="2:7" ht="24.75" customHeight="1">
      <c r="B21" s="10"/>
      <c r="C21" s="7"/>
      <c r="D21" s="7"/>
      <c r="E21" s="11">
        <v>4</v>
      </c>
      <c r="F21" s="12" t="s">
        <v>5</v>
      </c>
      <c r="G21" s="13" t="str">
        <f>G3</f>
        <v>6 1 0 6 </v>
      </c>
    </row>
    <row r="22" spans="2:7" ht="10.5" customHeight="1">
      <c r="B22" s="14">
        <v>1</v>
      </c>
      <c r="C22" s="4" t="s">
        <v>7</v>
      </c>
      <c r="D22" s="4"/>
      <c r="E22" s="8">
        <v>5</v>
      </c>
      <c r="F22" s="9" t="s">
        <v>8</v>
      </c>
      <c r="G22" s="15">
        <f>G4</f>
        <v>45809</v>
      </c>
    </row>
    <row r="23" spans="2:7" ht="14.25" customHeight="1">
      <c r="B23" s="14"/>
      <c r="C23" s="4"/>
      <c r="D23" s="4"/>
      <c r="E23" s="8"/>
      <c r="F23" s="9"/>
      <c r="G23" s="15"/>
    </row>
    <row r="24" spans="2:7" ht="24.75" customHeight="1">
      <c r="B24" s="16" t="str">
        <f>B6</f>
        <v>RISSATO &amp; SHAYEB LTDA. - ME.                                                                  (14) 234-1212</v>
      </c>
      <c r="C24" s="16"/>
      <c r="D24" s="16"/>
      <c r="E24" s="8">
        <v>6</v>
      </c>
      <c r="F24" s="9" t="s">
        <v>10</v>
      </c>
      <c r="G24" s="17">
        <f>G6</f>
        <v>0.054</v>
      </c>
    </row>
    <row r="25" spans="1:7" ht="10.5" customHeight="1">
      <c r="A25" s="18"/>
      <c r="B25" s="16"/>
      <c r="C25" s="16"/>
      <c r="D25" s="16"/>
      <c r="E25" s="8">
        <v>7</v>
      </c>
      <c r="F25" s="9" t="s">
        <v>11</v>
      </c>
      <c r="G25" s="15">
        <f>G7</f>
        <v>204.066</v>
      </c>
    </row>
    <row r="26" spans="1:7" ht="14.25" customHeight="1">
      <c r="A26" s="18"/>
      <c r="B26" s="1"/>
      <c r="C26" s="19"/>
      <c r="D26" s="20"/>
      <c r="E26" s="8"/>
      <c r="F26" s="9"/>
      <c r="G26" s="15"/>
    </row>
    <row r="27" spans="1:7" ht="10.5" customHeight="1">
      <c r="A27" s="18"/>
      <c r="B27" s="21" t="s">
        <v>12</v>
      </c>
      <c r="C27" s="21"/>
      <c r="D27" s="21"/>
      <c r="E27" s="8">
        <v>8</v>
      </c>
      <c r="F27" s="9" t="s">
        <v>13</v>
      </c>
      <c r="G27" s="22">
        <f>G9</f>
        <v>40.8132</v>
      </c>
    </row>
    <row r="28" spans="1:7" ht="14.25" customHeight="1">
      <c r="A28" s="18"/>
      <c r="B28" s="23" t="s">
        <v>14</v>
      </c>
      <c r="C28" s="23"/>
      <c r="D28" s="23"/>
      <c r="E28" s="8"/>
      <c r="F28" s="9"/>
      <c r="G28" s="22"/>
    </row>
    <row r="29" spans="1:7" ht="10.5" customHeight="1">
      <c r="A29" s="18"/>
      <c r="B29" s="24"/>
      <c r="C29" s="25" t="str">
        <f>C11</f>
        <v>Vencimento </v>
      </c>
      <c r="D29" s="26">
        <f>D11</f>
        <v>37751</v>
      </c>
      <c r="E29" s="8">
        <v>9</v>
      </c>
      <c r="F29" s="9" t="s">
        <v>16</v>
      </c>
      <c r="G29" s="22">
        <f>G11</f>
        <v>10.0808604</v>
      </c>
    </row>
    <row r="30" spans="1:7" ht="14.25" customHeight="1">
      <c r="A30" s="18"/>
      <c r="B30" s="24"/>
      <c r="C30" s="27" t="str">
        <f>C12</f>
        <v>Base de Calculo</v>
      </c>
      <c r="D30" s="28">
        <f>D12</f>
        <v>3779</v>
      </c>
      <c r="E30" s="8"/>
      <c r="F30" s="9"/>
      <c r="G30" s="22"/>
    </row>
    <row r="31" spans="1:7" ht="10.5" customHeight="1">
      <c r="A31" s="18"/>
      <c r="B31" s="29"/>
      <c r="C31" s="27" t="str">
        <f>C13</f>
        <v>Multa</v>
      </c>
      <c r="D31" s="30">
        <f>D13</f>
        <v>0.2</v>
      </c>
      <c r="E31" s="8">
        <v>10</v>
      </c>
      <c r="F31" s="9" t="s">
        <v>19</v>
      </c>
      <c r="G31" s="31">
        <f>G13</f>
        <v>254.9600604</v>
      </c>
    </row>
    <row r="32" spans="1:7" ht="14.25" customHeight="1">
      <c r="A32" s="18"/>
      <c r="B32" s="29"/>
      <c r="C32" s="32" t="str">
        <f>C14</f>
        <v>Juros</v>
      </c>
      <c r="D32" s="30">
        <f>D14</f>
        <v>0.0494</v>
      </c>
      <c r="E32" s="8"/>
      <c r="F32" s="9"/>
      <c r="G32" s="31"/>
    </row>
    <row r="33" spans="1:7" ht="10.5" customHeight="1">
      <c r="A33" s="18"/>
      <c r="B33" s="29"/>
      <c r="C33" s="32" t="str">
        <f>C15</f>
        <v>Cálculo para Pagamento até</v>
      </c>
      <c r="D33" s="38">
        <f>D15</f>
        <v>37864</v>
      </c>
      <c r="E33" s="3">
        <v>11</v>
      </c>
      <c r="F33" s="4" t="s">
        <v>22</v>
      </c>
      <c r="G33" s="4"/>
    </row>
    <row r="34" spans="1:7" ht="12" customHeight="1">
      <c r="A34" s="18"/>
      <c r="B34" s="29"/>
      <c r="C34" s="18"/>
      <c r="D34" s="34"/>
      <c r="E34" s="3"/>
      <c r="F34" s="35"/>
      <c r="G34" s="34"/>
    </row>
    <row r="35" spans="2:7" ht="14.25" customHeight="1">
      <c r="B35" s="6"/>
      <c r="E35" s="6"/>
      <c r="F35" s="18"/>
      <c r="G35" s="34"/>
    </row>
  </sheetData>
  <mergeCells count="48">
    <mergeCell ref="C1:D1"/>
    <mergeCell ref="C2:D3"/>
    <mergeCell ref="B4:B5"/>
    <mergeCell ref="C4:D5"/>
    <mergeCell ref="E4:E5"/>
    <mergeCell ref="F4:F5"/>
    <mergeCell ref="G4:G5"/>
    <mergeCell ref="B6:D7"/>
    <mergeCell ref="E7:E8"/>
    <mergeCell ref="F7:F8"/>
    <mergeCell ref="G7:G8"/>
    <mergeCell ref="B9:D9"/>
    <mergeCell ref="E9:E10"/>
    <mergeCell ref="F9:F10"/>
    <mergeCell ref="G9:G10"/>
    <mergeCell ref="B10:D10"/>
    <mergeCell ref="E11:E12"/>
    <mergeCell ref="F11:F12"/>
    <mergeCell ref="G11:G12"/>
    <mergeCell ref="E13:E14"/>
    <mergeCell ref="F13:F14"/>
    <mergeCell ref="G13:G14"/>
    <mergeCell ref="E15:E16"/>
    <mergeCell ref="F15:G15"/>
    <mergeCell ref="C19:D19"/>
    <mergeCell ref="C20:D21"/>
    <mergeCell ref="B22:B23"/>
    <mergeCell ref="C22:D23"/>
    <mergeCell ref="E22:E23"/>
    <mergeCell ref="F22:F23"/>
    <mergeCell ref="G22:G23"/>
    <mergeCell ref="B24:D25"/>
    <mergeCell ref="E25:E26"/>
    <mergeCell ref="F25:F26"/>
    <mergeCell ref="G25:G26"/>
    <mergeCell ref="B27:D27"/>
    <mergeCell ref="E27:E28"/>
    <mergeCell ref="F27:F28"/>
    <mergeCell ref="G27:G28"/>
    <mergeCell ref="B28:D28"/>
    <mergeCell ref="E29:E30"/>
    <mergeCell ref="F29:F30"/>
    <mergeCell ref="G29:G30"/>
    <mergeCell ref="E31:E32"/>
    <mergeCell ref="F31:F32"/>
    <mergeCell ref="G31:G32"/>
    <mergeCell ref="E33:E34"/>
    <mergeCell ref="F33:G33"/>
  </mergeCells>
  <printOptions/>
  <pageMargins left="0.37986111111111115" right="0.37986111111111115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B11">
      <selection activeCell="F15" sqref="F15"/>
    </sheetView>
  </sheetViews>
  <sheetFormatPr defaultColWidth="9.140625" defaultRowHeight="12.75"/>
  <cols>
    <col min="1" max="1" width="0" style="0" hidden="1" customWidth="1"/>
    <col min="2" max="2" width="3.00390625" style="0" customWidth="1"/>
    <col min="3" max="3" width="25.00390625" style="0" customWidth="1"/>
    <col min="4" max="4" width="22.7109375" style="0" customWidth="1"/>
    <col min="5" max="5" width="3.00390625" style="0" customWidth="1"/>
    <col min="6" max="6" width="22.00390625" style="0" customWidth="1"/>
    <col min="7" max="7" width="24.57421875" style="0" customWidth="1"/>
    <col min="8" max="8" width="1.7109375" style="0" customWidth="1"/>
  </cols>
  <sheetData>
    <row r="1" spans="1:7" ht="24.75" customHeight="1">
      <c r="A1">
        <v>10</v>
      </c>
      <c r="B1" s="1"/>
      <c r="C1" s="2" t="s">
        <v>0</v>
      </c>
      <c r="D1" s="2"/>
      <c r="E1" s="3">
        <v>2</v>
      </c>
      <c r="F1" s="4" t="s">
        <v>1</v>
      </c>
      <c r="G1" s="5">
        <f>abr03!G1+31</f>
        <v>37772</v>
      </c>
    </row>
    <row r="2" spans="2:7" ht="24.75" customHeight="1">
      <c r="B2" s="6"/>
      <c r="C2" s="7" t="s">
        <v>2</v>
      </c>
      <c r="D2" s="7"/>
      <c r="E2" s="8">
        <v>3</v>
      </c>
      <c r="F2" s="9" t="s">
        <v>3</v>
      </c>
      <c r="G2" s="5" t="s">
        <v>4</v>
      </c>
    </row>
    <row r="3" spans="2:7" ht="24.75" customHeight="1">
      <c r="B3" s="10"/>
      <c r="C3" s="7"/>
      <c r="D3" s="7"/>
      <c r="E3" s="11">
        <v>4</v>
      </c>
      <c r="F3" s="12" t="s">
        <v>5</v>
      </c>
      <c r="G3" s="13" t="s">
        <v>6</v>
      </c>
    </row>
    <row r="4" spans="2:7" ht="10.5" customHeight="1">
      <c r="B4" s="14">
        <v>1</v>
      </c>
      <c r="C4" s="4" t="s">
        <v>7</v>
      </c>
      <c r="D4" s="4"/>
      <c r="E4" s="8">
        <v>5</v>
      </c>
      <c r="F4" s="9" t="s">
        <v>8</v>
      </c>
      <c r="G4" s="15">
        <f>abr03!G4+3078+3700</f>
        <v>52587</v>
      </c>
    </row>
    <row r="5" spans="2:7" ht="14.25" customHeight="1">
      <c r="B5" s="14"/>
      <c r="C5" s="4"/>
      <c r="D5" s="4"/>
      <c r="E5" s="8"/>
      <c r="F5" s="9"/>
      <c r="G5" s="15"/>
    </row>
    <row r="6" spans="2:7" ht="24.75" customHeight="1">
      <c r="B6" s="16" t="s">
        <v>9</v>
      </c>
      <c r="C6" s="16"/>
      <c r="D6" s="16"/>
      <c r="E6" s="8">
        <v>6</v>
      </c>
      <c r="F6" s="9" t="s">
        <v>10</v>
      </c>
      <c r="G6" s="17">
        <v>0.054</v>
      </c>
    </row>
    <row r="7" spans="1:7" ht="10.5" customHeight="1">
      <c r="A7" s="18"/>
      <c r="B7" s="16"/>
      <c r="C7" s="16"/>
      <c r="D7" s="16"/>
      <c r="E7" s="8">
        <v>7</v>
      </c>
      <c r="F7" s="9" t="s">
        <v>11</v>
      </c>
      <c r="G7" s="15">
        <f>D12*G6</f>
        <v>199.8</v>
      </c>
    </row>
    <row r="8" spans="1:7" ht="14.25" customHeight="1">
      <c r="A8" s="18"/>
      <c r="B8" s="1"/>
      <c r="C8" s="19"/>
      <c r="D8" s="20"/>
      <c r="E8" s="8"/>
      <c r="F8" s="9"/>
      <c r="G8" s="15"/>
    </row>
    <row r="9" spans="1:7" ht="10.5" customHeight="1">
      <c r="A9" s="18"/>
      <c r="B9" s="21" t="s">
        <v>12</v>
      </c>
      <c r="C9" s="21"/>
      <c r="D9" s="21"/>
      <c r="E9" s="8">
        <v>8</v>
      </c>
      <c r="F9" s="9" t="s">
        <v>13</v>
      </c>
      <c r="G9" s="22">
        <f>G7*D13</f>
        <v>39.96000000000001</v>
      </c>
    </row>
    <row r="10" spans="1:7" ht="14.25" customHeight="1">
      <c r="A10" s="18"/>
      <c r="B10" s="23" t="s">
        <v>14</v>
      </c>
      <c r="C10" s="23"/>
      <c r="D10" s="23"/>
      <c r="E10" s="8"/>
      <c r="F10" s="9"/>
      <c r="G10" s="22"/>
    </row>
    <row r="11" spans="1:7" ht="10.5" customHeight="1">
      <c r="A11" s="18"/>
      <c r="B11" s="24"/>
      <c r="C11" s="25" t="s">
        <v>15</v>
      </c>
      <c r="D11" s="26">
        <f>G1+10</f>
        <v>37782</v>
      </c>
      <c r="E11" s="8">
        <v>9</v>
      </c>
      <c r="F11" s="9" t="s">
        <v>16</v>
      </c>
      <c r="G11" s="22">
        <f>G7*D14</f>
        <v>6.153840000000001</v>
      </c>
    </row>
    <row r="12" spans="1:7" ht="14.25" customHeight="1">
      <c r="A12" s="18"/>
      <c r="B12" s="24"/>
      <c r="C12" s="27" t="s">
        <v>17</v>
      </c>
      <c r="D12" s="28">
        <v>3700</v>
      </c>
      <c r="E12" s="8"/>
      <c r="F12" s="9"/>
      <c r="G12" s="22"/>
    </row>
    <row r="13" spans="1:7" ht="10.5" customHeight="1">
      <c r="A13" s="18"/>
      <c r="B13" s="29"/>
      <c r="C13" s="27" t="s">
        <v>18</v>
      </c>
      <c r="D13" s="30">
        <v>0.2</v>
      </c>
      <c r="E13" s="8">
        <v>10</v>
      </c>
      <c r="F13" s="9" t="s">
        <v>19</v>
      </c>
      <c r="G13" s="31">
        <f>G7+G9+G11</f>
        <v>245.91384000000002</v>
      </c>
    </row>
    <row r="14" spans="1:7" ht="14.25" customHeight="1">
      <c r="A14" s="18"/>
      <c r="B14" s="29"/>
      <c r="C14" s="27" t="s">
        <v>20</v>
      </c>
      <c r="D14" s="30">
        <v>0.0308</v>
      </c>
      <c r="E14" s="8"/>
      <c r="F14" s="9"/>
      <c r="G14" s="31"/>
    </row>
    <row r="15" spans="1:7" ht="10.5" customHeight="1">
      <c r="A15" s="18"/>
      <c r="B15" s="29"/>
      <c r="C15" s="32" t="s">
        <v>21</v>
      </c>
      <c r="D15" s="33">
        <f>abr03!D15</f>
        <v>37864</v>
      </c>
      <c r="E15" s="3">
        <v>11</v>
      </c>
      <c r="F15" s="4" t="s">
        <v>22</v>
      </c>
      <c r="G15" s="4"/>
    </row>
    <row r="16" spans="1:7" ht="12" customHeight="1">
      <c r="A16" s="18"/>
      <c r="B16" s="29"/>
      <c r="C16" s="18"/>
      <c r="D16" s="34"/>
      <c r="E16" s="3"/>
      <c r="F16" s="35"/>
      <c r="G16" s="34"/>
    </row>
    <row r="17" spans="1:7" ht="14.25" customHeight="1">
      <c r="A17" s="18"/>
      <c r="B17" s="29"/>
      <c r="C17" s="18"/>
      <c r="D17" s="18"/>
      <c r="E17" s="36"/>
      <c r="F17" s="35"/>
      <c r="G17" s="34"/>
    </row>
    <row r="18" spans="2:7" ht="9" customHeight="1">
      <c r="B18" s="37"/>
      <c r="C18" s="37"/>
      <c r="D18" s="37"/>
      <c r="E18" s="37"/>
      <c r="F18" s="37"/>
      <c r="G18" s="37"/>
    </row>
    <row r="19" spans="2:7" ht="24.75" customHeight="1">
      <c r="B19" s="1"/>
      <c r="C19" s="2" t="s">
        <v>0</v>
      </c>
      <c r="D19" s="2"/>
      <c r="E19" s="3">
        <v>2</v>
      </c>
      <c r="F19" s="4" t="s">
        <v>1</v>
      </c>
      <c r="G19" s="5">
        <f>G1</f>
        <v>37772</v>
      </c>
    </row>
    <row r="20" spans="2:7" ht="24.75" customHeight="1">
      <c r="B20" s="6"/>
      <c r="C20" s="7" t="s">
        <v>2</v>
      </c>
      <c r="D20" s="7"/>
      <c r="E20" s="8">
        <v>3</v>
      </c>
      <c r="F20" s="9" t="s">
        <v>3</v>
      </c>
      <c r="G20" s="5" t="str">
        <f>G2</f>
        <v>67.845.891/0001-58</v>
      </c>
    </row>
    <row r="21" spans="2:7" ht="24.75" customHeight="1">
      <c r="B21" s="10"/>
      <c r="C21" s="7"/>
      <c r="D21" s="7"/>
      <c r="E21" s="11">
        <v>4</v>
      </c>
      <c r="F21" s="12" t="s">
        <v>5</v>
      </c>
      <c r="G21" s="13" t="str">
        <f>G3</f>
        <v>6 1 0 6 </v>
      </c>
    </row>
    <row r="22" spans="2:7" ht="10.5" customHeight="1">
      <c r="B22" s="14">
        <v>1</v>
      </c>
      <c r="C22" s="4" t="s">
        <v>7</v>
      </c>
      <c r="D22" s="4"/>
      <c r="E22" s="8">
        <v>5</v>
      </c>
      <c r="F22" s="9" t="s">
        <v>8</v>
      </c>
      <c r="G22" s="15">
        <f>G4</f>
        <v>52587</v>
      </c>
    </row>
    <row r="23" spans="2:7" ht="14.25" customHeight="1">
      <c r="B23" s="14"/>
      <c r="C23" s="4"/>
      <c r="D23" s="4"/>
      <c r="E23" s="8"/>
      <c r="F23" s="9"/>
      <c r="G23" s="15"/>
    </row>
    <row r="24" spans="2:7" ht="24.75" customHeight="1">
      <c r="B24" s="16" t="str">
        <f>B6</f>
        <v>RISSATO &amp; SHAYEB LTDA. - ME.                                                                  (14) 234-1212</v>
      </c>
      <c r="C24" s="16"/>
      <c r="D24" s="16"/>
      <c r="E24" s="8">
        <v>6</v>
      </c>
      <c r="F24" s="9" t="s">
        <v>10</v>
      </c>
      <c r="G24" s="17">
        <f>G6</f>
        <v>0.054</v>
      </c>
    </row>
    <row r="25" spans="1:7" ht="10.5" customHeight="1">
      <c r="A25" s="18"/>
      <c r="B25" s="16"/>
      <c r="C25" s="16"/>
      <c r="D25" s="16"/>
      <c r="E25" s="8">
        <v>7</v>
      </c>
      <c r="F25" s="9" t="s">
        <v>11</v>
      </c>
      <c r="G25" s="15">
        <f>G7</f>
        <v>199.8</v>
      </c>
    </row>
    <row r="26" spans="1:7" ht="14.25" customHeight="1">
      <c r="A26" s="18"/>
      <c r="B26" s="1"/>
      <c r="C26" s="19"/>
      <c r="D26" s="20"/>
      <c r="E26" s="8"/>
      <c r="F26" s="9"/>
      <c r="G26" s="15"/>
    </row>
    <row r="27" spans="1:7" ht="10.5" customHeight="1">
      <c r="A27" s="18"/>
      <c r="B27" s="21" t="s">
        <v>12</v>
      </c>
      <c r="C27" s="21"/>
      <c r="D27" s="21"/>
      <c r="E27" s="8">
        <v>8</v>
      </c>
      <c r="F27" s="9" t="s">
        <v>13</v>
      </c>
      <c r="G27" s="22">
        <f>G9</f>
        <v>39.96000000000001</v>
      </c>
    </row>
    <row r="28" spans="1:7" ht="14.25" customHeight="1">
      <c r="A28" s="18"/>
      <c r="B28" s="23" t="s">
        <v>14</v>
      </c>
      <c r="C28" s="23"/>
      <c r="D28" s="23"/>
      <c r="E28" s="8"/>
      <c r="F28" s="9"/>
      <c r="G28" s="22"/>
    </row>
    <row r="29" spans="1:7" ht="10.5" customHeight="1">
      <c r="A29" s="18"/>
      <c r="B29" s="24"/>
      <c r="C29" s="25" t="str">
        <f>C11</f>
        <v>Vencimento </v>
      </c>
      <c r="D29" s="26">
        <f>D11</f>
        <v>37782</v>
      </c>
      <c r="E29" s="8">
        <v>9</v>
      </c>
      <c r="F29" s="9" t="s">
        <v>16</v>
      </c>
      <c r="G29" s="22">
        <f>G11</f>
        <v>6.153840000000001</v>
      </c>
    </row>
    <row r="30" spans="1:7" ht="14.25" customHeight="1">
      <c r="A30" s="18"/>
      <c r="B30" s="24"/>
      <c r="C30" s="27" t="str">
        <f>C12</f>
        <v>Base de Calculo</v>
      </c>
      <c r="D30" s="28">
        <f>D12</f>
        <v>3700</v>
      </c>
      <c r="E30" s="8"/>
      <c r="F30" s="9"/>
      <c r="G30" s="22"/>
    </row>
    <row r="31" spans="1:7" ht="10.5" customHeight="1">
      <c r="A31" s="18"/>
      <c r="B31" s="29"/>
      <c r="C31" s="27" t="str">
        <f>C13</f>
        <v>Multa</v>
      </c>
      <c r="D31" s="30">
        <f>D13</f>
        <v>0.2</v>
      </c>
      <c r="E31" s="8">
        <v>10</v>
      </c>
      <c r="F31" s="9" t="s">
        <v>19</v>
      </c>
      <c r="G31" s="31">
        <f>G13</f>
        <v>245.91384000000002</v>
      </c>
    </row>
    <row r="32" spans="1:7" ht="14.25" customHeight="1">
      <c r="A32" s="18"/>
      <c r="B32" s="29"/>
      <c r="C32" s="32" t="str">
        <f>C14</f>
        <v>Juros</v>
      </c>
      <c r="D32" s="30">
        <f>D14</f>
        <v>0.0308</v>
      </c>
      <c r="E32" s="8"/>
      <c r="F32" s="9"/>
      <c r="G32" s="31"/>
    </row>
    <row r="33" spans="1:7" ht="10.5" customHeight="1">
      <c r="A33" s="18"/>
      <c r="B33" s="29"/>
      <c r="C33" s="32" t="str">
        <f>C15</f>
        <v>Cálculo para Pagamento até</v>
      </c>
      <c r="D33" s="38">
        <f>D15</f>
        <v>37864</v>
      </c>
      <c r="E33" s="3">
        <v>11</v>
      </c>
      <c r="F33" s="4" t="s">
        <v>22</v>
      </c>
      <c r="G33" s="4"/>
    </row>
    <row r="34" spans="1:7" ht="12" customHeight="1">
      <c r="A34" s="18"/>
      <c r="B34" s="29"/>
      <c r="C34" s="18"/>
      <c r="D34" s="34"/>
      <c r="E34" s="3"/>
      <c r="F34" s="35"/>
      <c r="G34" s="34"/>
    </row>
    <row r="35" spans="2:7" ht="14.25" customHeight="1">
      <c r="B35" s="6"/>
      <c r="E35" s="6"/>
      <c r="F35" s="18"/>
      <c r="G35" s="34"/>
    </row>
  </sheetData>
  <mergeCells count="48">
    <mergeCell ref="C1:D1"/>
    <mergeCell ref="C2:D3"/>
    <mergeCell ref="B4:B5"/>
    <mergeCell ref="C4:D5"/>
    <mergeCell ref="E4:E5"/>
    <mergeCell ref="F4:F5"/>
    <mergeCell ref="G4:G5"/>
    <mergeCell ref="B6:D7"/>
    <mergeCell ref="E7:E8"/>
    <mergeCell ref="F7:F8"/>
    <mergeCell ref="G7:G8"/>
    <mergeCell ref="B9:D9"/>
    <mergeCell ref="E9:E10"/>
    <mergeCell ref="F9:F10"/>
    <mergeCell ref="G9:G10"/>
    <mergeCell ref="B10:D10"/>
    <mergeCell ref="E11:E12"/>
    <mergeCell ref="F11:F12"/>
    <mergeCell ref="G11:G12"/>
    <mergeCell ref="E13:E14"/>
    <mergeCell ref="F13:F14"/>
    <mergeCell ref="G13:G14"/>
    <mergeCell ref="E15:E16"/>
    <mergeCell ref="F15:G15"/>
    <mergeCell ref="C19:D19"/>
    <mergeCell ref="C20:D21"/>
    <mergeCell ref="B22:B23"/>
    <mergeCell ref="C22:D23"/>
    <mergeCell ref="E22:E23"/>
    <mergeCell ref="F22:F23"/>
    <mergeCell ref="G22:G23"/>
    <mergeCell ref="B24:D25"/>
    <mergeCell ref="E25:E26"/>
    <mergeCell ref="F25:F26"/>
    <mergeCell ref="G25:G26"/>
    <mergeCell ref="B27:D27"/>
    <mergeCell ref="E27:E28"/>
    <mergeCell ref="F27:F28"/>
    <mergeCell ref="G27:G28"/>
    <mergeCell ref="B28:D28"/>
    <mergeCell ref="E29:E30"/>
    <mergeCell ref="F29:F30"/>
    <mergeCell ref="G29:G30"/>
    <mergeCell ref="E31:E32"/>
    <mergeCell ref="F31:F32"/>
    <mergeCell ref="G31:G32"/>
    <mergeCell ref="E33:E34"/>
    <mergeCell ref="F33:G33"/>
  </mergeCells>
  <printOptions/>
  <pageMargins left="0.25" right="0.25" top="0.9840277777777778" bottom="0.9840277777777778" header="0.5118055555555556" footer="0.5118055555555556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B19">
      <selection activeCell="D37" sqref="D37"/>
    </sheetView>
  </sheetViews>
  <sheetFormatPr defaultColWidth="9.140625" defaultRowHeight="12.75"/>
  <cols>
    <col min="1" max="1" width="0" style="0" hidden="1" customWidth="1"/>
    <col min="2" max="2" width="4.57421875" style="0" customWidth="1"/>
    <col min="3" max="3" width="25.00390625" style="0" customWidth="1"/>
    <col min="4" max="4" width="22.7109375" style="0" customWidth="1"/>
    <col min="5" max="5" width="3.00390625" style="0" customWidth="1"/>
    <col min="6" max="6" width="19.421875" style="0" customWidth="1"/>
    <col min="7" max="7" width="23.57421875" style="0" customWidth="1"/>
    <col min="8" max="8" width="1.7109375" style="0" customWidth="1"/>
  </cols>
  <sheetData>
    <row r="1" spans="1:7" ht="24.75" customHeight="1">
      <c r="A1">
        <v>10</v>
      </c>
      <c r="B1" s="1"/>
      <c r="C1" s="39" t="s">
        <v>23</v>
      </c>
      <c r="D1" s="39"/>
      <c r="E1" s="3">
        <v>2</v>
      </c>
      <c r="F1" s="4" t="s">
        <v>1</v>
      </c>
      <c r="G1" s="5"/>
    </row>
    <row r="2" spans="2:7" ht="24.75" customHeight="1">
      <c r="B2" s="6"/>
      <c r="C2" s="40" t="s">
        <v>24</v>
      </c>
      <c r="D2" s="40"/>
      <c r="E2" s="8">
        <v>3</v>
      </c>
      <c r="F2" s="9" t="s">
        <v>3</v>
      </c>
      <c r="G2" s="5"/>
    </row>
    <row r="3" spans="2:7" ht="24.75" customHeight="1">
      <c r="B3" s="10"/>
      <c r="C3" s="40"/>
      <c r="D3" s="40"/>
      <c r="E3" s="11">
        <v>4</v>
      </c>
      <c r="F3" s="12" t="s">
        <v>5</v>
      </c>
      <c r="G3" s="13"/>
    </row>
    <row r="4" spans="2:7" ht="10.5" customHeight="1">
      <c r="B4" s="14">
        <v>1</v>
      </c>
      <c r="C4" s="4" t="s">
        <v>7</v>
      </c>
      <c r="D4" s="4"/>
      <c r="E4" s="8">
        <v>5</v>
      </c>
      <c r="F4" s="9" t="s">
        <v>8</v>
      </c>
      <c r="G4" s="15"/>
    </row>
    <row r="5" spans="2:7" ht="14.25" customHeight="1">
      <c r="B5" s="14"/>
      <c r="C5" s="4"/>
      <c r="D5" s="4"/>
      <c r="E5" s="8"/>
      <c r="F5" s="9"/>
      <c r="G5" s="15"/>
    </row>
    <row r="6" spans="2:7" ht="24.75" customHeight="1">
      <c r="B6" s="16"/>
      <c r="C6" s="16"/>
      <c r="D6" s="16"/>
      <c r="E6" s="8">
        <v>6</v>
      </c>
      <c r="F6" s="9" t="s">
        <v>10</v>
      </c>
      <c r="G6" s="17"/>
    </row>
    <row r="7" spans="1:7" ht="10.5" customHeight="1">
      <c r="A7" s="18"/>
      <c r="B7" s="16"/>
      <c r="C7" s="16"/>
      <c r="D7" s="16"/>
      <c r="E7" s="8">
        <v>7</v>
      </c>
      <c r="F7" s="9" t="s">
        <v>11</v>
      </c>
      <c r="G7" s="15"/>
    </row>
    <row r="8" spans="1:7" ht="14.25" customHeight="1">
      <c r="A8" s="18"/>
      <c r="B8" s="1"/>
      <c r="C8" s="19"/>
      <c r="D8" s="20"/>
      <c r="E8" s="8"/>
      <c r="F8" s="9"/>
      <c r="G8" s="15"/>
    </row>
    <row r="9" spans="1:7" ht="10.5" customHeight="1">
      <c r="A9" s="18"/>
      <c r="B9" s="21" t="s">
        <v>12</v>
      </c>
      <c r="C9" s="21"/>
      <c r="D9" s="21"/>
      <c r="E9" s="8">
        <v>8</v>
      </c>
      <c r="F9" s="9" t="s">
        <v>13</v>
      </c>
      <c r="G9" s="22"/>
    </row>
    <row r="10" spans="1:7" ht="14.25" customHeight="1">
      <c r="A10" s="18"/>
      <c r="B10" s="23" t="s">
        <v>14</v>
      </c>
      <c r="C10" s="23"/>
      <c r="D10" s="23"/>
      <c r="E10" s="8"/>
      <c r="F10" s="9"/>
      <c r="G10" s="22"/>
    </row>
    <row r="11" spans="1:7" ht="10.5" customHeight="1">
      <c r="A11" s="18"/>
      <c r="B11" s="24"/>
      <c r="C11" s="25" t="s">
        <v>15</v>
      </c>
      <c r="D11" s="26"/>
      <c r="E11" s="8">
        <v>9</v>
      </c>
      <c r="F11" s="9" t="s">
        <v>16</v>
      </c>
      <c r="G11" s="22"/>
    </row>
    <row r="12" spans="1:7" ht="14.25" customHeight="1">
      <c r="A12" s="18"/>
      <c r="B12" s="24"/>
      <c r="C12" s="27" t="s">
        <v>17</v>
      </c>
      <c r="D12" s="28"/>
      <c r="E12" s="8"/>
      <c r="F12" s="9"/>
      <c r="G12" s="22"/>
    </row>
    <row r="13" spans="1:7" ht="10.5" customHeight="1">
      <c r="A13" s="18"/>
      <c r="B13" s="29"/>
      <c r="C13" s="27" t="s">
        <v>18</v>
      </c>
      <c r="D13" s="30"/>
      <c r="E13" s="8">
        <v>10</v>
      </c>
      <c r="F13" s="9" t="s">
        <v>19</v>
      </c>
      <c r="G13" s="31"/>
    </row>
    <row r="14" spans="1:7" ht="14.25" customHeight="1">
      <c r="A14" s="18"/>
      <c r="B14" s="29"/>
      <c r="C14" s="27" t="s">
        <v>20</v>
      </c>
      <c r="D14" s="30"/>
      <c r="E14" s="8"/>
      <c r="F14" s="9"/>
      <c r="G14" s="31"/>
    </row>
    <row r="15" spans="1:7" ht="10.5" customHeight="1">
      <c r="A15" s="18"/>
      <c r="B15" s="29"/>
      <c r="C15" s="32" t="s">
        <v>21</v>
      </c>
      <c r="D15" s="33"/>
      <c r="E15" s="3">
        <v>11</v>
      </c>
      <c r="F15" s="4" t="s">
        <v>22</v>
      </c>
      <c r="G15" s="4"/>
    </row>
    <row r="16" spans="1:7" ht="12" customHeight="1">
      <c r="A16" s="18"/>
      <c r="B16" s="29"/>
      <c r="C16" s="18"/>
      <c r="D16" s="34"/>
      <c r="E16" s="3"/>
      <c r="F16" s="35"/>
      <c r="G16" s="34"/>
    </row>
    <row r="17" spans="1:7" ht="14.25" customHeight="1">
      <c r="A17" s="18"/>
      <c r="B17" s="29"/>
      <c r="C17" s="18"/>
      <c r="D17" s="18"/>
      <c r="E17" s="36"/>
      <c r="F17" s="35"/>
      <c r="G17" s="34"/>
    </row>
    <row r="19" spans="1:7" ht="24.75" customHeight="1">
      <c r="A19">
        <v>10</v>
      </c>
      <c r="B19" s="1"/>
      <c r="C19" s="39" t="s">
        <v>23</v>
      </c>
      <c r="D19" s="39"/>
      <c r="E19" s="3">
        <v>2</v>
      </c>
      <c r="F19" s="4" t="s">
        <v>1</v>
      </c>
      <c r="G19" s="5"/>
    </row>
    <row r="20" spans="2:7" ht="24.75" customHeight="1">
      <c r="B20" s="6"/>
      <c r="C20" s="40" t="s">
        <v>24</v>
      </c>
      <c r="D20" s="40"/>
      <c r="E20" s="8">
        <v>3</v>
      </c>
      <c r="F20" s="9" t="s">
        <v>3</v>
      </c>
      <c r="G20" s="5"/>
    </row>
    <row r="21" spans="2:7" ht="24.75" customHeight="1">
      <c r="B21" s="10"/>
      <c r="C21" s="40"/>
      <c r="D21" s="40"/>
      <c r="E21" s="11">
        <v>4</v>
      </c>
      <c r="F21" s="12" t="s">
        <v>5</v>
      </c>
      <c r="G21" s="13"/>
    </row>
    <row r="22" spans="2:7" ht="10.5" customHeight="1">
      <c r="B22" s="14">
        <v>1</v>
      </c>
      <c r="C22" s="4" t="s">
        <v>7</v>
      </c>
      <c r="D22" s="4"/>
      <c r="E22" s="8">
        <v>5</v>
      </c>
      <c r="F22" s="9" t="s">
        <v>8</v>
      </c>
      <c r="G22" s="15"/>
    </row>
    <row r="23" spans="2:7" ht="14.25" customHeight="1">
      <c r="B23" s="14"/>
      <c r="C23" s="4"/>
      <c r="D23" s="4"/>
      <c r="E23" s="8"/>
      <c r="F23" s="9"/>
      <c r="G23" s="15"/>
    </row>
    <row r="24" spans="2:7" ht="24.75" customHeight="1">
      <c r="B24" s="16"/>
      <c r="C24" s="16"/>
      <c r="D24" s="16"/>
      <c r="E24" s="8">
        <v>6</v>
      </c>
      <c r="F24" s="9" t="s">
        <v>10</v>
      </c>
      <c r="G24" s="17"/>
    </row>
    <row r="25" spans="1:7" ht="10.5" customHeight="1">
      <c r="A25" s="18"/>
      <c r="B25" s="16"/>
      <c r="C25" s="16"/>
      <c r="D25" s="16"/>
      <c r="E25" s="8">
        <v>7</v>
      </c>
      <c r="F25" s="9" t="s">
        <v>11</v>
      </c>
      <c r="G25" s="15"/>
    </row>
    <row r="26" spans="1:7" ht="14.25" customHeight="1">
      <c r="A26" s="18"/>
      <c r="B26" s="1"/>
      <c r="C26" s="19"/>
      <c r="D26" s="20"/>
      <c r="E26" s="8"/>
      <c r="F26" s="9"/>
      <c r="G26" s="15"/>
    </row>
    <row r="27" spans="1:7" ht="10.5" customHeight="1">
      <c r="A27" s="18"/>
      <c r="B27" s="21" t="s">
        <v>12</v>
      </c>
      <c r="C27" s="21"/>
      <c r="D27" s="21"/>
      <c r="E27" s="8">
        <v>8</v>
      </c>
      <c r="F27" s="9" t="s">
        <v>13</v>
      </c>
      <c r="G27" s="22"/>
    </row>
    <row r="28" spans="1:7" ht="14.25" customHeight="1">
      <c r="A28" s="18"/>
      <c r="B28" s="23" t="s">
        <v>14</v>
      </c>
      <c r="C28" s="23"/>
      <c r="D28" s="23"/>
      <c r="E28" s="8"/>
      <c r="F28" s="9"/>
      <c r="G28" s="22"/>
    </row>
    <row r="29" spans="1:7" ht="10.5" customHeight="1">
      <c r="A29" s="18"/>
      <c r="B29" s="24"/>
      <c r="C29" s="25" t="s">
        <v>15</v>
      </c>
      <c r="D29" s="26"/>
      <c r="E29" s="8">
        <v>9</v>
      </c>
      <c r="F29" s="9" t="s">
        <v>16</v>
      </c>
      <c r="G29" s="22"/>
    </row>
    <row r="30" spans="1:7" ht="14.25" customHeight="1">
      <c r="A30" s="18"/>
      <c r="B30" s="24"/>
      <c r="C30" s="27" t="s">
        <v>17</v>
      </c>
      <c r="D30" s="28"/>
      <c r="E30" s="8"/>
      <c r="F30" s="9"/>
      <c r="G30" s="22"/>
    </row>
    <row r="31" spans="1:7" ht="10.5" customHeight="1">
      <c r="A31" s="18"/>
      <c r="B31" s="29"/>
      <c r="C31" s="27" t="s">
        <v>18</v>
      </c>
      <c r="D31" s="30"/>
      <c r="E31" s="8">
        <v>10</v>
      </c>
      <c r="F31" s="9" t="s">
        <v>19</v>
      </c>
      <c r="G31" s="31"/>
    </row>
    <row r="32" spans="1:7" ht="14.25" customHeight="1">
      <c r="A32" s="18"/>
      <c r="B32" s="29"/>
      <c r="C32" s="27" t="s">
        <v>20</v>
      </c>
      <c r="D32" s="30"/>
      <c r="E32" s="8"/>
      <c r="F32" s="9"/>
      <c r="G32" s="31"/>
    </row>
    <row r="33" spans="1:7" ht="10.5" customHeight="1">
      <c r="A33" s="18"/>
      <c r="B33" s="29"/>
      <c r="C33" s="32" t="s">
        <v>21</v>
      </c>
      <c r="D33" s="33"/>
      <c r="E33" s="3">
        <v>11</v>
      </c>
      <c r="F33" s="4" t="s">
        <v>22</v>
      </c>
      <c r="G33" s="4"/>
    </row>
    <row r="34" spans="1:7" ht="12" customHeight="1">
      <c r="A34" s="18"/>
      <c r="B34" s="29"/>
      <c r="C34" s="18"/>
      <c r="D34" s="34"/>
      <c r="E34" s="3"/>
      <c r="F34" s="35"/>
      <c r="G34" s="34"/>
    </row>
    <row r="35" spans="1:7" ht="14.25" customHeight="1">
      <c r="A35" s="18"/>
      <c r="B35" s="29"/>
      <c r="C35" s="18"/>
      <c r="D35" s="18"/>
      <c r="E35" s="36"/>
      <c r="F35" s="35"/>
      <c r="G35" s="34"/>
    </row>
  </sheetData>
  <mergeCells count="48">
    <mergeCell ref="C1:D1"/>
    <mergeCell ref="C2:D3"/>
    <mergeCell ref="B4:B5"/>
    <mergeCell ref="C4:D5"/>
    <mergeCell ref="E4:E5"/>
    <mergeCell ref="F4:F5"/>
    <mergeCell ref="G4:G5"/>
    <mergeCell ref="B6:D7"/>
    <mergeCell ref="E7:E8"/>
    <mergeCell ref="F7:F8"/>
    <mergeCell ref="G7:G8"/>
    <mergeCell ref="B9:D9"/>
    <mergeCell ref="E9:E10"/>
    <mergeCell ref="F9:F10"/>
    <mergeCell ref="G9:G10"/>
    <mergeCell ref="B10:D10"/>
    <mergeCell ref="E11:E12"/>
    <mergeCell ref="F11:F12"/>
    <mergeCell ref="G11:G12"/>
    <mergeCell ref="E13:E14"/>
    <mergeCell ref="F13:F14"/>
    <mergeCell ref="G13:G14"/>
    <mergeCell ref="E15:E16"/>
    <mergeCell ref="F15:G15"/>
    <mergeCell ref="C19:D19"/>
    <mergeCell ref="C20:D21"/>
    <mergeCell ref="B22:B23"/>
    <mergeCell ref="C22:D23"/>
    <mergeCell ref="E22:E23"/>
    <mergeCell ref="F22:F23"/>
    <mergeCell ref="G22:G23"/>
    <mergeCell ref="B24:D25"/>
    <mergeCell ref="E25:E26"/>
    <mergeCell ref="F25:F26"/>
    <mergeCell ref="G25:G26"/>
    <mergeCell ref="B27:D27"/>
    <mergeCell ref="E27:E28"/>
    <mergeCell ref="F27:F28"/>
    <mergeCell ref="G27:G28"/>
    <mergeCell ref="B28:D28"/>
    <mergeCell ref="E29:E30"/>
    <mergeCell ref="F29:F30"/>
    <mergeCell ref="G29:G30"/>
    <mergeCell ref="E31:E32"/>
    <mergeCell ref="F31:F32"/>
    <mergeCell ref="G31:G32"/>
    <mergeCell ref="E33:E34"/>
    <mergeCell ref="F33:G33"/>
  </mergeCells>
  <printOptions/>
  <pageMargins left="0.25" right="0.3201388888888889" top="0.9840277777777778" bottom="0.9840277777777778" header="0.5118055555555556" footer="0.5118055555555556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Filho</dc:creator>
  <cp:keywords/>
  <dc:description/>
  <cp:lastModifiedBy>Servidor</cp:lastModifiedBy>
  <cp:lastPrinted>2003-08-10T15:16:10Z</cp:lastPrinted>
  <dcterms:created xsi:type="dcterms:W3CDTF">2002-11-25T12:03:50Z</dcterms:created>
  <dcterms:modified xsi:type="dcterms:W3CDTF">2003-08-10T15:16:34Z</dcterms:modified>
  <cp:category/>
  <cp:version/>
  <cp:contentType/>
  <cp:contentStatus/>
</cp:coreProperties>
</file>